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วิธีใช้" sheetId="1" r:id="rId1"/>
    <sheet name="ตั้งค่า" sheetId="2" r:id="rId2"/>
    <sheet name="บิลรายเดือน" sheetId="3" r:id="rId3"/>
    <sheet name="สรุป" sheetId="4" r:id="rId4"/>
  </sheets>
  <definedNames>
    <definedName name="_xlnm.Print_Titles" localSheetId="2">'บิลรายเดือน'!$1:$3</definedName>
    <definedName name="_xlnm._FilterDatabase" localSheetId="2">'บิลรายเดือน'!$A$3:$O$33</definedName>
  </definedName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7"/>
  <sheetViews>
    <sheetView workbookViewId="0"/>
  </sheetViews>
  <cols>
    <col min="1" max="1" width="95.83203125" customWidth="1"/>
  </cols>
  <sheetData>
    <row r="1">
      <c r="A1" t="str">
        <v>ไฟล์บัญชีหอพัก (ฟรี) — จาก HorHub</v>
      </c>
    </row>
    <row r="3">
      <c r="A3" t="str">
        <v>วิธีใช้</v>
      </c>
    </row>
    <row r="4">
      <c r="A4" t="str">
        <v>1. ชีต "ตั้งค่า": ใส่ชื่อหอ เดือน และราคาค่าน้ำ/ค่าไฟต่อหน่วย (แก้ได้ทุกเดือน)</v>
      </c>
    </row>
    <row r="5">
      <c r="A5" t="str">
        <v>2. ชีต "บิลรายเดือน": ใส่เลขห้อง ชื่อผู้เช่า ค่าห้อง และเลขมิเตอร์น้ำ/ไฟ ครั้งก่อน-ครั้งนี้</v>
      </c>
    </row>
    <row r="6">
      <c r="A6" t="str">
        <v xml:space="preserve">   ระบบคำนวณหน่วยที่ใช้ ค่าน้ำ ค่าไฟ และยอดรวมของแต่ละห้องให้เอง (ช่องสูตรไม่ต้องพิมพ์ทับ)</v>
      </c>
    </row>
    <row r="7">
      <c r="A7" t="str">
        <v>3. เมื่อผู้เช่าจ่ายแล้ว กดช่อง "สถานะ" แล้วเลือก ชำระแล้ว จากรายการ (ช่องเป็นสีเขียว) และใส่วันที่ชำระ</v>
      </c>
    </row>
    <row r="8">
      <c r="A8" t="str">
        <v xml:space="preserve">   ห้องที่ยังไม่จ่ายเลือก ค้าง (ช่องเป็นสีแดงอ่อน) — ยอดในชีต "สรุป" นับจากคำในช่องนี้</v>
      </c>
    </row>
    <row r="9">
      <c r="A9" t="str">
        <v>4. ชีต "สรุป": ดูยอดรวมทั้งเดือน ยอดที่เก็บได้ ยอดค้าง และใส่รายจ่ายของหอเพื่อดูกำไรสุทธิ</v>
      </c>
    </row>
    <row r="10">
      <c r="A10" t="str">
        <v>5. เดือนใหม่: คัดลอกไฟล์ (หรือคัดลอกชีต) แล้วย้ายเลข "มิเตอร์ครั้งนี้" ไปเป็น "มิเตอร์ครั้งก่อน"</v>
      </c>
    </row>
    <row r="12">
      <c r="A12" t="str">
        <v>หมายเหตุ</v>
      </c>
    </row>
    <row r="13">
      <c r="A13" t="str">
        <v>- ไฟล์นี้ไม่มี macro ใช้ได้กับ Excel, Google Sheets และ LibreOffice</v>
      </c>
    </row>
    <row r="14">
      <c r="A14" t="str">
        <v>- ห้องที่ไม่มีผู้เช่า ปล่อยค่าห้องว่างไว้ ระบบจะไม่คิดค่าน้ำ ค่าไฟ และไม่นับเป็นห้องที่มีผู้เช่า (จดมิเตอร์ห้องว่างไว้ได้)</v>
      </c>
    </row>
    <row r="15">
      <c r="A15" t="str">
        <v>- หัวตารางและเลขห้องถูกตรึงไว้ เลื่อนดูบนมือถือแล้วยังเห็นหัวคอลัมน์ / สั่งพิมพ์ชีตบิลได้พอดี 1 หน้ากว้าง (แนวนอน)</v>
      </c>
    </row>
    <row r="16">
      <c r="A16" t="str">
        <v>- ถ้ามิเตอร์วนกลับเป็นเลขน้อยกว่าเดิม (มิเตอร์ครบรอบ) ช่องหน่วยจะขึ้นเป็น 0 ให้แก้หน่วยเอง</v>
      </c>
    </row>
    <row r="18">
      <c r="A18" t="str">
        <v>ไฟล์นี้ทำอะไรไม่ได้บ้าง</v>
      </c>
    </row>
    <row r="19">
      <c r="A19" t="str">
        <v>- ยังไม่มีใบแจ้งหนี้/ใบเสร็จรายห้องให้พิมพ์ส่งผู้เช่า</v>
      </c>
    </row>
    <row r="20">
      <c r="A20" t="str">
        <v>- ขึ้นเดือนใหม่ต้องคัดลอกไฟล์และย้ายเลขมิเตอร์เอง</v>
      </c>
    </row>
    <row r="21">
      <c r="A21" t="str">
        <v>- ไม่เก็บประวัติบิลย้อนหลังหลายเดือน และข้อมูลสัญญาผู้เช่า</v>
      </c>
    </row>
    <row r="22">
      <c r="A22" t="str">
        <v>- ใช้บนมือถือไม่สะดวก และแชร์ให้ผู้ดูแลหอใช้พร้อมกันลำบาก</v>
      </c>
    </row>
    <row r="24">
      <c r="A24" t="str">
        <v>ถ้าเริ่มเจอข้อจำกัดเหล่านี้ HorHub ทำให้ได้</v>
      </c>
    </row>
    <row r="25">
      <c r="A25" t="str">
        <v>HorHub ระบบจัดการหอพักผ่านมือถือ ใช้ฟรีสำหรับหอไม่เกิน 10 ห้อง</v>
      </c>
    </row>
    <row r="26">
      <c r="A26" t="str">
        <v>ดูตัวอย่าง: https://horhub-demo.ohmflow.workers.dev/?try=1</v>
      </c>
    </row>
    <row r="27">
      <c r="A27" t="str">
        <v>สอบถาม: Telegram @ohmpwa (https://t.me/ohmpwa)</v>
      </c>
    </row>
  </sheetData>
  <ignoredErrors>
    <ignoredError numberStoredAsText="1" sqref="A1:A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42.83203125" customWidth="1"/>
    <col min="2" max="2" width="18.83203125" customWidth="1"/>
  </cols>
  <sheetData>
    <row r="1">
      <c r="A1" t="str">
        <v>ตั้งค่า (แก้ช่องในคอลัมน์ B ได้)</v>
      </c>
    </row>
    <row r="3">
      <c r="A3" t="str">
        <v>ชื่อหอพัก</v>
      </c>
    </row>
    <row r="4">
      <c r="A4" t="str">
        <v>เดือน/ปี</v>
      </c>
    </row>
    <row r="5">
      <c r="A5" t="str">
        <v>ค่าน้ำ (บาท/หน่วย)</v>
      </c>
      <c r="B5" s="1">
        <v>18</v>
      </c>
    </row>
    <row r="6">
      <c r="A6" t="str">
        <v>ค่าไฟ (บาท/หน่วย)</v>
      </c>
      <c r="B6" s="1">
        <v>8</v>
      </c>
    </row>
    <row r="7">
      <c r="A7" t="str">
        <v>ค่าน้ำขั้นต่ำต่อห้อง (บาท, ใส่ 0 ถ้าไม่มี)</v>
      </c>
      <c r="B7" s="1">
        <v>0</v>
      </c>
    </row>
    <row r="9">
      <c r="A9" t="str">
        <v>ตัวเลขค่าน้ำ/ค่าไฟข้างบนเป็นค่าตัวอย่าง ให้แก้เป็นราคาที่หอของคุณเก็บจริง</v>
      </c>
    </row>
  </sheetData>
  <ignoredErrors>
    <ignoredError numberStoredAsText="1" sqref="A1:B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4"/>
  <sheetViews>
    <sheetView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cols>
    <col min="1" max="1" width="8.83203125" customWidth="1"/>
    <col min="2" max="2" width="22.83203125" customWidth="1"/>
    <col min="3" max="3" width="11.83203125" customWidth="1"/>
    <col min="4" max="4" width="12.83203125" customWidth="1"/>
    <col min="5" max="5" width="12.83203125" customWidth="1"/>
    <col min="6" max="6" width="9.83203125" customWidth="1"/>
    <col min="7" max="7" width="11.83203125" customWidth="1"/>
    <col min="8" max="8" width="12.83203125" customWidth="1"/>
    <col min="9" max="9" width="12.83203125" customWidth="1"/>
    <col min="10" max="10" width="9.83203125" customWidth="1"/>
    <col min="11" max="11" width="11.83203125" customWidth="1"/>
    <col min="12" max="12" width="10.83203125" customWidth="1"/>
    <col min="13" max="13" width="13.83203125" customWidth="1"/>
    <col min="14" max="14" width="20.83203125" customWidth="1"/>
    <col min="15" max="15" width="13.83203125" customWidth="1"/>
  </cols>
  <sheetData>
    <row r="1">
      <c r="A1" t="str">
        <v>บิลค่าเช่ารายเดือน</v>
      </c>
      <c r="C1" t="str">
        <f>'ตั้งค่า'!B3&amp;" "&amp;'ตั้งค่า'!B4</f>
        <v/>
      </c>
    </row>
    <row r="2">
      <c r="A2" t="str">
        <v>ช่องสีขาวพิมพ์เอง / หน่วย ค่าน้ำ ค่าไฟ และยอดรวม คำนวณให้อัตโนมัติ</v>
      </c>
    </row>
    <row r="3">
      <c r="A3" t="str">
        <v>ห้อง</v>
      </c>
      <c r="B3" t="str">
        <v>ชื่อผู้เช่า</v>
      </c>
      <c r="C3" t="str">
        <v>ค่าห้อง</v>
      </c>
      <c r="D3" t="str">
        <v>มิเตอร์น้ำ ครั้งก่อน</v>
      </c>
      <c r="E3" t="str">
        <v>มิเตอร์น้ำ ครั้งนี้</v>
      </c>
      <c r="F3" t="str">
        <v>หน่วยน้ำ</v>
      </c>
      <c r="G3" t="str">
        <v>ค่าน้ำ</v>
      </c>
      <c r="H3" t="str">
        <v>มิเตอร์ไฟ ครั้งก่อน</v>
      </c>
      <c r="I3" t="str">
        <v>มิเตอร์ไฟ ครั้งนี้</v>
      </c>
      <c r="J3" t="str">
        <v>หน่วยไฟ</v>
      </c>
      <c r="K3" t="str">
        <v>ค่าไฟ</v>
      </c>
      <c r="L3" t="str">
        <v>ค่าอื่น ๆ</v>
      </c>
      <c r="M3" t="str">
        <v>รวมต้องชำระ</v>
      </c>
      <c r="N3" t="str">
        <v>สถานะ (ชำระแล้ว/ค้าง)</v>
      </c>
      <c r="O3" t="str">
        <v>วันที่ชำระ</v>
      </c>
    </row>
    <row r="4">
      <c r="A4" t="str">
        <v>101</v>
      </c>
      <c r="C4" s="1"/>
      <c r="D4" s="2"/>
      <c r="E4" s="2"/>
      <c r="F4" s="2">
        <f>IF(OR(D4="",E4=""),0,MAX(0,E4-D4))</f>
        <v>0</v>
      </c>
      <c r="G4" s="1">
        <f>IF(C4="",0,MAX(F4*'ตั้งค่า'!$B$5,'ตั้งค่า'!$B$7))</f>
        <v>0</v>
      </c>
      <c r="H4" s="2"/>
      <c r="I4" s="2"/>
      <c r="J4" s="2">
        <f>IF(OR(H4="",I4=""),0,MAX(0,I4-H4))</f>
        <v>0</v>
      </c>
      <c r="K4" s="1">
        <f>IF(C4="",0,J4*'ตั้งค่า'!$B$6)</f>
        <v>0</v>
      </c>
      <c r="L4" s="1"/>
      <c r="M4" s="1">
        <f>N(C4)+G4+K4+N(L4)</f>
        <v>0</v>
      </c>
      <c r="O4" s="3"/>
    </row>
    <row r="5">
      <c r="A5" t="str">
        <v>102</v>
      </c>
      <c r="C5" s="1"/>
      <c r="D5" s="2"/>
      <c r="E5" s="2"/>
      <c r="F5" s="2">
        <f>IF(OR(D5="",E5=""),0,MAX(0,E5-D5))</f>
        <v>0</v>
      </c>
      <c r="G5" s="1">
        <f>IF(C5="",0,MAX(F5*'ตั้งค่า'!$B$5,'ตั้งค่า'!$B$7))</f>
        <v>0</v>
      </c>
      <c r="H5" s="2"/>
      <c r="I5" s="2"/>
      <c r="J5" s="2">
        <f>IF(OR(H5="",I5=""),0,MAX(0,I5-H5))</f>
        <v>0</v>
      </c>
      <c r="K5" s="1">
        <f>IF(C5="",0,J5*'ตั้งค่า'!$B$6)</f>
        <v>0</v>
      </c>
      <c r="L5" s="1"/>
      <c r="M5" s="1">
        <f>N(C5)+G5+K5+N(L5)</f>
        <v>0</v>
      </c>
      <c r="O5" s="3"/>
    </row>
    <row r="6">
      <c r="A6" t="str">
        <v>103</v>
      </c>
      <c r="C6" s="1"/>
      <c r="D6" s="2"/>
      <c r="E6" s="2"/>
      <c r="F6" s="2">
        <f>IF(OR(D6="",E6=""),0,MAX(0,E6-D6))</f>
        <v>0</v>
      </c>
      <c r="G6" s="1">
        <f>IF(C6="",0,MAX(F6*'ตั้งค่า'!$B$5,'ตั้งค่า'!$B$7))</f>
        <v>0</v>
      </c>
      <c r="H6" s="2"/>
      <c r="I6" s="2"/>
      <c r="J6" s="2">
        <f>IF(OR(H6="",I6=""),0,MAX(0,I6-H6))</f>
        <v>0</v>
      </c>
      <c r="K6" s="1">
        <f>IF(C6="",0,J6*'ตั้งค่า'!$B$6)</f>
        <v>0</v>
      </c>
      <c r="L6" s="1"/>
      <c r="M6" s="1">
        <f>N(C6)+G6+K6+N(L6)</f>
        <v>0</v>
      </c>
      <c r="O6" s="3"/>
    </row>
    <row r="7">
      <c r="A7" t="str">
        <v>104</v>
      </c>
      <c r="C7" s="1"/>
      <c r="D7" s="2"/>
      <c r="E7" s="2"/>
      <c r="F7" s="2">
        <f>IF(OR(D7="",E7=""),0,MAX(0,E7-D7))</f>
        <v>0</v>
      </c>
      <c r="G7" s="1">
        <f>IF(C7="",0,MAX(F7*'ตั้งค่า'!$B$5,'ตั้งค่า'!$B$7))</f>
        <v>0</v>
      </c>
      <c r="H7" s="2"/>
      <c r="I7" s="2"/>
      <c r="J7" s="2">
        <f>IF(OR(H7="",I7=""),0,MAX(0,I7-H7))</f>
        <v>0</v>
      </c>
      <c r="K7" s="1">
        <f>IF(C7="",0,J7*'ตั้งค่า'!$B$6)</f>
        <v>0</v>
      </c>
      <c r="L7" s="1"/>
      <c r="M7" s="1">
        <f>N(C7)+G7+K7+N(L7)</f>
        <v>0</v>
      </c>
      <c r="O7" s="3"/>
    </row>
    <row r="8">
      <c r="A8" t="str">
        <v>105</v>
      </c>
      <c r="C8" s="1"/>
      <c r="D8" s="2"/>
      <c r="E8" s="2"/>
      <c r="F8" s="2">
        <f>IF(OR(D8="",E8=""),0,MAX(0,E8-D8))</f>
        <v>0</v>
      </c>
      <c r="G8" s="1">
        <f>IF(C8="",0,MAX(F8*'ตั้งค่า'!$B$5,'ตั้งค่า'!$B$7))</f>
        <v>0</v>
      </c>
      <c r="H8" s="2"/>
      <c r="I8" s="2"/>
      <c r="J8" s="2">
        <f>IF(OR(H8="",I8=""),0,MAX(0,I8-H8))</f>
        <v>0</v>
      </c>
      <c r="K8" s="1">
        <f>IF(C8="",0,J8*'ตั้งค่า'!$B$6)</f>
        <v>0</v>
      </c>
      <c r="L8" s="1"/>
      <c r="M8" s="1">
        <f>N(C8)+G8+K8+N(L8)</f>
        <v>0</v>
      </c>
      <c r="O8" s="3"/>
    </row>
    <row r="9">
      <c r="A9" t="str">
        <v>106</v>
      </c>
      <c r="C9" s="1"/>
      <c r="D9" s="2"/>
      <c r="E9" s="2"/>
      <c r="F9" s="2">
        <f>IF(OR(D9="",E9=""),0,MAX(0,E9-D9))</f>
        <v>0</v>
      </c>
      <c r="G9" s="1">
        <f>IF(C9="",0,MAX(F9*'ตั้งค่า'!$B$5,'ตั้งค่า'!$B$7))</f>
        <v>0</v>
      </c>
      <c r="H9" s="2"/>
      <c r="I9" s="2"/>
      <c r="J9" s="2">
        <f>IF(OR(H9="",I9=""),0,MAX(0,I9-H9))</f>
        <v>0</v>
      </c>
      <c r="K9" s="1">
        <f>IF(C9="",0,J9*'ตั้งค่า'!$B$6)</f>
        <v>0</v>
      </c>
      <c r="L9" s="1"/>
      <c r="M9" s="1">
        <f>N(C9)+G9+K9+N(L9)</f>
        <v>0</v>
      </c>
      <c r="O9" s="3"/>
    </row>
    <row r="10">
      <c r="A10" t="str">
        <v>107</v>
      </c>
      <c r="C10" s="1"/>
      <c r="D10" s="2"/>
      <c r="E10" s="2"/>
      <c r="F10" s="2">
        <f>IF(OR(D10="",E10=""),0,MAX(0,E10-D10))</f>
        <v>0</v>
      </c>
      <c r="G10" s="1">
        <f>IF(C10="",0,MAX(F10*'ตั้งค่า'!$B$5,'ตั้งค่า'!$B$7))</f>
        <v>0</v>
      </c>
      <c r="H10" s="2"/>
      <c r="I10" s="2"/>
      <c r="J10" s="2">
        <f>IF(OR(H10="",I10=""),0,MAX(0,I10-H10))</f>
        <v>0</v>
      </c>
      <c r="K10" s="1">
        <f>IF(C10="",0,J10*'ตั้งค่า'!$B$6)</f>
        <v>0</v>
      </c>
      <c r="L10" s="1"/>
      <c r="M10" s="1">
        <f>N(C10)+G10+K10+N(L10)</f>
        <v>0</v>
      </c>
      <c r="O10" s="3"/>
    </row>
    <row r="11">
      <c r="A11" t="str">
        <v>108</v>
      </c>
      <c r="C11" s="1"/>
      <c r="D11" s="2"/>
      <c r="E11" s="2"/>
      <c r="F11" s="2">
        <f>IF(OR(D11="",E11=""),0,MAX(0,E11-D11))</f>
        <v>0</v>
      </c>
      <c r="G11" s="1">
        <f>IF(C11="",0,MAX(F11*'ตั้งค่า'!$B$5,'ตั้งค่า'!$B$7))</f>
        <v>0</v>
      </c>
      <c r="H11" s="2"/>
      <c r="I11" s="2"/>
      <c r="J11" s="2">
        <f>IF(OR(H11="",I11=""),0,MAX(0,I11-H11))</f>
        <v>0</v>
      </c>
      <c r="K11" s="1">
        <f>IF(C11="",0,J11*'ตั้งค่า'!$B$6)</f>
        <v>0</v>
      </c>
      <c r="L11" s="1"/>
      <c r="M11" s="1">
        <f>N(C11)+G11+K11+N(L11)</f>
        <v>0</v>
      </c>
      <c r="O11" s="3"/>
    </row>
    <row r="12">
      <c r="A12" t="str">
        <v>109</v>
      </c>
      <c r="C12" s="1"/>
      <c r="D12" s="2"/>
      <c r="E12" s="2"/>
      <c r="F12" s="2">
        <f>IF(OR(D12="",E12=""),0,MAX(0,E12-D12))</f>
        <v>0</v>
      </c>
      <c r="G12" s="1">
        <f>IF(C12="",0,MAX(F12*'ตั้งค่า'!$B$5,'ตั้งค่า'!$B$7))</f>
        <v>0</v>
      </c>
      <c r="H12" s="2"/>
      <c r="I12" s="2"/>
      <c r="J12" s="2">
        <f>IF(OR(H12="",I12=""),0,MAX(0,I12-H12))</f>
        <v>0</v>
      </c>
      <c r="K12" s="1">
        <f>IF(C12="",0,J12*'ตั้งค่า'!$B$6)</f>
        <v>0</v>
      </c>
      <c r="L12" s="1"/>
      <c r="M12" s="1">
        <f>N(C12)+G12+K12+N(L12)</f>
        <v>0</v>
      </c>
      <c r="O12" s="3"/>
    </row>
    <row r="13">
      <c r="A13" t="str">
        <v>110</v>
      </c>
      <c r="C13" s="1"/>
      <c r="D13" s="2"/>
      <c r="E13" s="2"/>
      <c r="F13" s="2">
        <f>IF(OR(D13="",E13=""),0,MAX(0,E13-D13))</f>
        <v>0</v>
      </c>
      <c r="G13" s="1">
        <f>IF(C13="",0,MAX(F13*'ตั้งค่า'!$B$5,'ตั้งค่า'!$B$7))</f>
        <v>0</v>
      </c>
      <c r="H13" s="2"/>
      <c r="I13" s="2"/>
      <c r="J13" s="2">
        <f>IF(OR(H13="",I13=""),0,MAX(0,I13-H13))</f>
        <v>0</v>
      </c>
      <c r="K13" s="1">
        <f>IF(C13="",0,J13*'ตั้งค่า'!$B$6)</f>
        <v>0</v>
      </c>
      <c r="L13" s="1"/>
      <c r="M13" s="1">
        <f>N(C13)+G13+K13+N(L13)</f>
        <v>0</v>
      </c>
      <c r="O13" s="3"/>
    </row>
    <row r="14">
      <c r="A14" t="str">
        <v>201</v>
      </c>
      <c r="C14" s="1"/>
      <c r="D14" s="2"/>
      <c r="E14" s="2"/>
      <c r="F14" s="2">
        <f>IF(OR(D14="",E14=""),0,MAX(0,E14-D14))</f>
        <v>0</v>
      </c>
      <c r="G14" s="1">
        <f>IF(C14="",0,MAX(F14*'ตั้งค่า'!$B$5,'ตั้งค่า'!$B$7))</f>
        <v>0</v>
      </c>
      <c r="H14" s="2"/>
      <c r="I14" s="2"/>
      <c r="J14" s="2">
        <f>IF(OR(H14="",I14=""),0,MAX(0,I14-H14))</f>
        <v>0</v>
      </c>
      <c r="K14" s="1">
        <f>IF(C14="",0,J14*'ตั้งค่า'!$B$6)</f>
        <v>0</v>
      </c>
      <c r="L14" s="1"/>
      <c r="M14" s="1">
        <f>N(C14)+G14+K14+N(L14)</f>
        <v>0</v>
      </c>
      <c r="O14" s="3"/>
    </row>
    <row r="15">
      <c r="A15" t="str">
        <v>202</v>
      </c>
      <c r="C15" s="1"/>
      <c r="D15" s="2"/>
      <c r="E15" s="2"/>
      <c r="F15" s="2">
        <f>IF(OR(D15="",E15=""),0,MAX(0,E15-D15))</f>
        <v>0</v>
      </c>
      <c r="G15" s="1">
        <f>IF(C15="",0,MAX(F15*'ตั้งค่า'!$B$5,'ตั้งค่า'!$B$7))</f>
        <v>0</v>
      </c>
      <c r="H15" s="2"/>
      <c r="I15" s="2"/>
      <c r="J15" s="2">
        <f>IF(OR(H15="",I15=""),0,MAX(0,I15-H15))</f>
        <v>0</v>
      </c>
      <c r="K15" s="1">
        <f>IF(C15="",0,J15*'ตั้งค่า'!$B$6)</f>
        <v>0</v>
      </c>
      <c r="L15" s="1"/>
      <c r="M15" s="1">
        <f>N(C15)+G15+K15+N(L15)</f>
        <v>0</v>
      </c>
      <c r="O15" s="3"/>
    </row>
    <row r="16">
      <c r="A16" t="str">
        <v>203</v>
      </c>
      <c r="C16" s="1"/>
      <c r="D16" s="2"/>
      <c r="E16" s="2"/>
      <c r="F16" s="2">
        <f>IF(OR(D16="",E16=""),0,MAX(0,E16-D16))</f>
        <v>0</v>
      </c>
      <c r="G16" s="1">
        <f>IF(C16="",0,MAX(F16*'ตั้งค่า'!$B$5,'ตั้งค่า'!$B$7))</f>
        <v>0</v>
      </c>
      <c r="H16" s="2"/>
      <c r="I16" s="2"/>
      <c r="J16" s="2">
        <f>IF(OR(H16="",I16=""),0,MAX(0,I16-H16))</f>
        <v>0</v>
      </c>
      <c r="K16" s="1">
        <f>IF(C16="",0,J16*'ตั้งค่า'!$B$6)</f>
        <v>0</v>
      </c>
      <c r="L16" s="1"/>
      <c r="M16" s="1">
        <f>N(C16)+G16+K16+N(L16)</f>
        <v>0</v>
      </c>
      <c r="O16" s="3"/>
    </row>
    <row r="17">
      <c r="A17" t="str">
        <v>204</v>
      </c>
      <c r="C17" s="1"/>
      <c r="D17" s="2"/>
      <c r="E17" s="2"/>
      <c r="F17" s="2">
        <f>IF(OR(D17="",E17=""),0,MAX(0,E17-D17))</f>
        <v>0</v>
      </c>
      <c r="G17" s="1">
        <f>IF(C17="",0,MAX(F17*'ตั้งค่า'!$B$5,'ตั้งค่า'!$B$7))</f>
        <v>0</v>
      </c>
      <c r="H17" s="2"/>
      <c r="I17" s="2"/>
      <c r="J17" s="2">
        <f>IF(OR(H17="",I17=""),0,MAX(0,I17-H17))</f>
        <v>0</v>
      </c>
      <c r="K17" s="1">
        <f>IF(C17="",0,J17*'ตั้งค่า'!$B$6)</f>
        <v>0</v>
      </c>
      <c r="L17" s="1"/>
      <c r="M17" s="1">
        <f>N(C17)+G17+K17+N(L17)</f>
        <v>0</v>
      </c>
      <c r="O17" s="3"/>
    </row>
    <row r="18">
      <c r="A18" t="str">
        <v>205</v>
      </c>
      <c r="C18" s="1"/>
      <c r="D18" s="2"/>
      <c r="E18" s="2"/>
      <c r="F18" s="2">
        <f>IF(OR(D18="",E18=""),0,MAX(0,E18-D18))</f>
        <v>0</v>
      </c>
      <c r="G18" s="1">
        <f>IF(C18="",0,MAX(F18*'ตั้งค่า'!$B$5,'ตั้งค่า'!$B$7))</f>
        <v>0</v>
      </c>
      <c r="H18" s="2"/>
      <c r="I18" s="2"/>
      <c r="J18" s="2">
        <f>IF(OR(H18="",I18=""),0,MAX(0,I18-H18))</f>
        <v>0</v>
      </c>
      <c r="K18" s="1">
        <f>IF(C18="",0,J18*'ตั้งค่า'!$B$6)</f>
        <v>0</v>
      </c>
      <c r="L18" s="1"/>
      <c r="M18" s="1">
        <f>N(C18)+G18+K18+N(L18)</f>
        <v>0</v>
      </c>
      <c r="O18" s="3"/>
    </row>
    <row r="19">
      <c r="A19" t="str">
        <v>206</v>
      </c>
      <c r="C19" s="1"/>
      <c r="D19" s="2"/>
      <c r="E19" s="2"/>
      <c r="F19" s="2">
        <f>IF(OR(D19="",E19=""),0,MAX(0,E19-D19))</f>
        <v>0</v>
      </c>
      <c r="G19" s="1">
        <f>IF(C19="",0,MAX(F19*'ตั้งค่า'!$B$5,'ตั้งค่า'!$B$7))</f>
        <v>0</v>
      </c>
      <c r="H19" s="2"/>
      <c r="I19" s="2"/>
      <c r="J19" s="2">
        <f>IF(OR(H19="",I19=""),0,MAX(0,I19-H19))</f>
        <v>0</v>
      </c>
      <c r="K19" s="1">
        <f>IF(C19="",0,J19*'ตั้งค่า'!$B$6)</f>
        <v>0</v>
      </c>
      <c r="L19" s="1"/>
      <c r="M19" s="1">
        <f>N(C19)+G19+K19+N(L19)</f>
        <v>0</v>
      </c>
      <c r="O19" s="3"/>
    </row>
    <row r="20">
      <c r="A20" t="str">
        <v>207</v>
      </c>
      <c r="C20" s="1"/>
      <c r="D20" s="2"/>
      <c r="E20" s="2"/>
      <c r="F20" s="2">
        <f>IF(OR(D20="",E20=""),0,MAX(0,E20-D20))</f>
        <v>0</v>
      </c>
      <c r="G20" s="1">
        <f>IF(C20="",0,MAX(F20*'ตั้งค่า'!$B$5,'ตั้งค่า'!$B$7))</f>
        <v>0</v>
      </c>
      <c r="H20" s="2"/>
      <c r="I20" s="2"/>
      <c r="J20" s="2">
        <f>IF(OR(H20="",I20=""),0,MAX(0,I20-H20))</f>
        <v>0</v>
      </c>
      <c r="K20" s="1">
        <f>IF(C20="",0,J20*'ตั้งค่า'!$B$6)</f>
        <v>0</v>
      </c>
      <c r="L20" s="1"/>
      <c r="M20" s="1">
        <f>N(C20)+G20+K20+N(L20)</f>
        <v>0</v>
      </c>
      <c r="O20" s="3"/>
    </row>
    <row r="21">
      <c r="A21" t="str">
        <v>208</v>
      </c>
      <c r="C21" s="1"/>
      <c r="D21" s="2"/>
      <c r="E21" s="2"/>
      <c r="F21" s="2">
        <f>IF(OR(D21="",E21=""),0,MAX(0,E21-D21))</f>
        <v>0</v>
      </c>
      <c r="G21" s="1">
        <f>IF(C21="",0,MAX(F21*'ตั้งค่า'!$B$5,'ตั้งค่า'!$B$7))</f>
        <v>0</v>
      </c>
      <c r="H21" s="2"/>
      <c r="I21" s="2"/>
      <c r="J21" s="2">
        <f>IF(OR(H21="",I21=""),0,MAX(0,I21-H21))</f>
        <v>0</v>
      </c>
      <c r="K21" s="1">
        <f>IF(C21="",0,J21*'ตั้งค่า'!$B$6)</f>
        <v>0</v>
      </c>
      <c r="L21" s="1"/>
      <c r="M21" s="1">
        <f>N(C21)+G21+K21+N(L21)</f>
        <v>0</v>
      </c>
      <c r="O21" s="3"/>
    </row>
    <row r="22">
      <c r="A22" t="str">
        <v>209</v>
      </c>
      <c r="C22" s="1"/>
      <c r="D22" s="2"/>
      <c r="E22" s="2"/>
      <c r="F22" s="2">
        <f>IF(OR(D22="",E22=""),0,MAX(0,E22-D22))</f>
        <v>0</v>
      </c>
      <c r="G22" s="1">
        <f>IF(C22="",0,MAX(F22*'ตั้งค่า'!$B$5,'ตั้งค่า'!$B$7))</f>
        <v>0</v>
      </c>
      <c r="H22" s="2"/>
      <c r="I22" s="2"/>
      <c r="J22" s="2">
        <f>IF(OR(H22="",I22=""),0,MAX(0,I22-H22))</f>
        <v>0</v>
      </c>
      <c r="K22" s="1">
        <f>IF(C22="",0,J22*'ตั้งค่า'!$B$6)</f>
        <v>0</v>
      </c>
      <c r="L22" s="1"/>
      <c r="M22" s="1">
        <f>N(C22)+G22+K22+N(L22)</f>
        <v>0</v>
      </c>
      <c r="O22" s="3"/>
    </row>
    <row r="23">
      <c r="A23" t="str">
        <v>210</v>
      </c>
      <c r="C23" s="1"/>
      <c r="D23" s="2"/>
      <c r="E23" s="2"/>
      <c r="F23" s="2">
        <f>IF(OR(D23="",E23=""),0,MAX(0,E23-D23))</f>
        <v>0</v>
      </c>
      <c r="G23" s="1">
        <f>IF(C23="",0,MAX(F23*'ตั้งค่า'!$B$5,'ตั้งค่า'!$B$7))</f>
        <v>0</v>
      </c>
      <c r="H23" s="2"/>
      <c r="I23" s="2"/>
      <c r="J23" s="2">
        <f>IF(OR(H23="",I23=""),0,MAX(0,I23-H23))</f>
        <v>0</v>
      </c>
      <c r="K23" s="1">
        <f>IF(C23="",0,J23*'ตั้งค่า'!$B$6)</f>
        <v>0</v>
      </c>
      <c r="L23" s="1"/>
      <c r="M23" s="1">
        <f>N(C23)+G23+K23+N(L23)</f>
        <v>0</v>
      </c>
      <c r="O23" s="3"/>
    </row>
    <row r="24">
      <c r="A24" t="str">
        <v>301</v>
      </c>
      <c r="C24" s="1"/>
      <c r="D24" s="2"/>
      <c r="E24" s="2"/>
      <c r="F24" s="2">
        <f>IF(OR(D24="",E24=""),0,MAX(0,E24-D24))</f>
        <v>0</v>
      </c>
      <c r="G24" s="1">
        <f>IF(C24="",0,MAX(F24*'ตั้งค่า'!$B$5,'ตั้งค่า'!$B$7))</f>
        <v>0</v>
      </c>
      <c r="H24" s="2"/>
      <c r="I24" s="2"/>
      <c r="J24" s="2">
        <f>IF(OR(H24="",I24=""),0,MAX(0,I24-H24))</f>
        <v>0</v>
      </c>
      <c r="K24" s="1">
        <f>IF(C24="",0,J24*'ตั้งค่า'!$B$6)</f>
        <v>0</v>
      </c>
      <c r="L24" s="1"/>
      <c r="M24" s="1">
        <f>N(C24)+G24+K24+N(L24)</f>
        <v>0</v>
      </c>
      <c r="O24" s="3"/>
    </row>
    <row r="25">
      <c r="A25" t="str">
        <v>302</v>
      </c>
      <c r="C25" s="1"/>
      <c r="D25" s="2"/>
      <c r="E25" s="2"/>
      <c r="F25" s="2">
        <f>IF(OR(D25="",E25=""),0,MAX(0,E25-D25))</f>
        <v>0</v>
      </c>
      <c r="G25" s="1">
        <f>IF(C25="",0,MAX(F25*'ตั้งค่า'!$B$5,'ตั้งค่า'!$B$7))</f>
        <v>0</v>
      </c>
      <c r="H25" s="2"/>
      <c r="I25" s="2"/>
      <c r="J25" s="2">
        <f>IF(OR(H25="",I25=""),0,MAX(0,I25-H25))</f>
        <v>0</v>
      </c>
      <c r="K25" s="1">
        <f>IF(C25="",0,J25*'ตั้งค่า'!$B$6)</f>
        <v>0</v>
      </c>
      <c r="L25" s="1"/>
      <c r="M25" s="1">
        <f>N(C25)+G25+K25+N(L25)</f>
        <v>0</v>
      </c>
      <c r="O25" s="3"/>
    </row>
    <row r="26">
      <c r="A26" t="str">
        <v>303</v>
      </c>
      <c r="C26" s="1"/>
      <c r="D26" s="2"/>
      <c r="E26" s="2"/>
      <c r="F26" s="2">
        <f>IF(OR(D26="",E26=""),0,MAX(0,E26-D26))</f>
        <v>0</v>
      </c>
      <c r="G26" s="1">
        <f>IF(C26="",0,MAX(F26*'ตั้งค่า'!$B$5,'ตั้งค่า'!$B$7))</f>
        <v>0</v>
      </c>
      <c r="H26" s="2"/>
      <c r="I26" s="2"/>
      <c r="J26" s="2">
        <f>IF(OR(H26="",I26=""),0,MAX(0,I26-H26))</f>
        <v>0</v>
      </c>
      <c r="K26" s="1">
        <f>IF(C26="",0,J26*'ตั้งค่า'!$B$6)</f>
        <v>0</v>
      </c>
      <c r="L26" s="1"/>
      <c r="M26" s="1">
        <f>N(C26)+G26+K26+N(L26)</f>
        <v>0</v>
      </c>
      <c r="O26" s="3"/>
    </row>
    <row r="27">
      <c r="A27" t="str">
        <v>304</v>
      </c>
      <c r="C27" s="1"/>
      <c r="D27" s="2"/>
      <c r="E27" s="2"/>
      <c r="F27" s="2">
        <f>IF(OR(D27="",E27=""),0,MAX(0,E27-D27))</f>
        <v>0</v>
      </c>
      <c r="G27" s="1">
        <f>IF(C27="",0,MAX(F27*'ตั้งค่า'!$B$5,'ตั้งค่า'!$B$7))</f>
        <v>0</v>
      </c>
      <c r="H27" s="2"/>
      <c r="I27" s="2"/>
      <c r="J27" s="2">
        <f>IF(OR(H27="",I27=""),0,MAX(0,I27-H27))</f>
        <v>0</v>
      </c>
      <c r="K27" s="1">
        <f>IF(C27="",0,J27*'ตั้งค่า'!$B$6)</f>
        <v>0</v>
      </c>
      <c r="L27" s="1"/>
      <c r="M27" s="1">
        <f>N(C27)+G27+K27+N(L27)</f>
        <v>0</v>
      </c>
      <c r="O27" s="3"/>
    </row>
    <row r="28">
      <c r="A28" t="str">
        <v>305</v>
      </c>
      <c r="C28" s="1"/>
      <c r="D28" s="2"/>
      <c r="E28" s="2"/>
      <c r="F28" s="2">
        <f>IF(OR(D28="",E28=""),0,MAX(0,E28-D28))</f>
        <v>0</v>
      </c>
      <c r="G28" s="1">
        <f>IF(C28="",0,MAX(F28*'ตั้งค่า'!$B$5,'ตั้งค่า'!$B$7))</f>
        <v>0</v>
      </c>
      <c r="H28" s="2"/>
      <c r="I28" s="2"/>
      <c r="J28" s="2">
        <f>IF(OR(H28="",I28=""),0,MAX(0,I28-H28))</f>
        <v>0</v>
      </c>
      <c r="K28" s="1">
        <f>IF(C28="",0,J28*'ตั้งค่า'!$B$6)</f>
        <v>0</v>
      </c>
      <c r="L28" s="1"/>
      <c r="M28" s="1">
        <f>N(C28)+G28+K28+N(L28)</f>
        <v>0</v>
      </c>
      <c r="O28" s="3"/>
    </row>
    <row r="29">
      <c r="A29" t="str">
        <v>306</v>
      </c>
      <c r="C29" s="1"/>
      <c r="D29" s="2"/>
      <c r="E29" s="2"/>
      <c r="F29" s="2">
        <f>IF(OR(D29="",E29=""),0,MAX(0,E29-D29))</f>
        <v>0</v>
      </c>
      <c r="G29" s="1">
        <f>IF(C29="",0,MAX(F29*'ตั้งค่า'!$B$5,'ตั้งค่า'!$B$7))</f>
        <v>0</v>
      </c>
      <c r="H29" s="2"/>
      <c r="I29" s="2"/>
      <c r="J29" s="2">
        <f>IF(OR(H29="",I29=""),0,MAX(0,I29-H29))</f>
        <v>0</v>
      </c>
      <c r="K29" s="1">
        <f>IF(C29="",0,J29*'ตั้งค่า'!$B$6)</f>
        <v>0</v>
      </c>
      <c r="L29" s="1"/>
      <c r="M29" s="1">
        <f>N(C29)+G29+K29+N(L29)</f>
        <v>0</v>
      </c>
      <c r="O29" s="3"/>
    </row>
    <row r="30">
      <c r="A30" t="str">
        <v>307</v>
      </c>
      <c r="C30" s="1"/>
      <c r="D30" s="2"/>
      <c r="E30" s="2"/>
      <c r="F30" s="2">
        <f>IF(OR(D30="",E30=""),0,MAX(0,E30-D30))</f>
        <v>0</v>
      </c>
      <c r="G30" s="1">
        <f>IF(C30="",0,MAX(F30*'ตั้งค่า'!$B$5,'ตั้งค่า'!$B$7))</f>
        <v>0</v>
      </c>
      <c r="H30" s="2"/>
      <c r="I30" s="2"/>
      <c r="J30" s="2">
        <f>IF(OR(H30="",I30=""),0,MAX(0,I30-H30))</f>
        <v>0</v>
      </c>
      <c r="K30" s="1">
        <f>IF(C30="",0,J30*'ตั้งค่า'!$B$6)</f>
        <v>0</v>
      </c>
      <c r="L30" s="1"/>
      <c r="M30" s="1">
        <f>N(C30)+G30+K30+N(L30)</f>
        <v>0</v>
      </c>
      <c r="O30" s="3"/>
    </row>
    <row r="31">
      <c r="A31" t="str">
        <v>308</v>
      </c>
      <c r="C31" s="1"/>
      <c r="D31" s="2"/>
      <c r="E31" s="2"/>
      <c r="F31" s="2">
        <f>IF(OR(D31="",E31=""),0,MAX(0,E31-D31))</f>
        <v>0</v>
      </c>
      <c r="G31" s="1">
        <f>IF(C31="",0,MAX(F31*'ตั้งค่า'!$B$5,'ตั้งค่า'!$B$7))</f>
        <v>0</v>
      </c>
      <c r="H31" s="2"/>
      <c r="I31" s="2"/>
      <c r="J31" s="2">
        <f>IF(OR(H31="",I31=""),0,MAX(0,I31-H31))</f>
        <v>0</v>
      </c>
      <c r="K31" s="1">
        <f>IF(C31="",0,J31*'ตั้งค่า'!$B$6)</f>
        <v>0</v>
      </c>
      <c r="L31" s="1"/>
      <c r="M31" s="1">
        <f>N(C31)+G31+K31+N(L31)</f>
        <v>0</v>
      </c>
      <c r="O31" s="3"/>
    </row>
    <row r="32">
      <c r="A32" t="str">
        <v>309</v>
      </c>
      <c r="C32" s="1"/>
      <c r="D32" s="2"/>
      <c r="E32" s="2"/>
      <c r="F32" s="2">
        <f>IF(OR(D32="",E32=""),0,MAX(0,E32-D32))</f>
        <v>0</v>
      </c>
      <c r="G32" s="1">
        <f>IF(C32="",0,MAX(F32*'ตั้งค่า'!$B$5,'ตั้งค่า'!$B$7))</f>
        <v>0</v>
      </c>
      <c r="H32" s="2"/>
      <c r="I32" s="2"/>
      <c r="J32" s="2">
        <f>IF(OR(H32="",I32=""),0,MAX(0,I32-H32))</f>
        <v>0</v>
      </c>
      <c r="K32" s="1">
        <f>IF(C32="",0,J32*'ตั้งค่า'!$B$6)</f>
        <v>0</v>
      </c>
      <c r="L32" s="1"/>
      <c r="M32" s="1">
        <f>N(C32)+G32+K32+N(L32)</f>
        <v>0</v>
      </c>
      <c r="O32" s="3"/>
    </row>
    <row r="33">
      <c r="A33" t="str">
        <v>310</v>
      </c>
      <c r="C33" s="1"/>
      <c r="D33" s="2"/>
      <c r="E33" s="2"/>
      <c r="F33" s="2">
        <f>IF(OR(D33="",E33=""),0,MAX(0,E33-D33))</f>
        <v>0</v>
      </c>
      <c r="G33" s="1">
        <f>IF(C33="",0,MAX(F33*'ตั้งค่า'!$B$5,'ตั้งค่า'!$B$7))</f>
        <v>0</v>
      </c>
      <c r="H33" s="2"/>
      <c r="I33" s="2"/>
      <c r="J33" s="2">
        <f>IF(OR(H33="",I33=""),0,MAX(0,I33-H33))</f>
        <v>0</v>
      </c>
      <c r="K33" s="1">
        <f>IF(C33="",0,J33*'ตั้งค่า'!$B$6)</f>
        <v>0</v>
      </c>
      <c r="L33" s="1"/>
      <c r="M33" s="1">
        <f>N(C33)+G33+K33+N(L33)</f>
        <v>0</v>
      </c>
      <c r="O33" s="3"/>
    </row>
    <row r="34">
      <c r="A34" t="str">
        <v>รวม</v>
      </c>
      <c r="C34" s="1">
        <f>SUM(C4:C33)</f>
        <v>0</v>
      </c>
      <c r="F34" s="2">
        <f>SUM(F4:F33)</f>
        <v>0</v>
      </c>
      <c r="G34" s="1">
        <f>SUM(G4:G33)</f>
        <v>0</v>
      </c>
      <c r="J34" s="2">
        <f>SUM(J4:J33)</f>
        <v>0</v>
      </c>
      <c r="K34" s="1">
        <f>SUM(K4:K33)</f>
        <v>0</v>
      </c>
      <c r="L34" s="1">
        <f>SUM(L4:L33)</f>
        <v>0</v>
      </c>
      <c r="M34" s="1">
        <f>SUM(M4:M33)</f>
        <v>0</v>
      </c>
    </row>
  </sheetData>
  <autoFilter ref="A3:O33"/>
  <conditionalFormatting sqref="N4:N33">
    <cfRule type="expression" dxfId="0" priority="1">
      <formula>TRIM(N4)="ชำระแล้ว"</formula>
    </cfRule>
    <cfRule type="expression" dxfId="1" priority="2">
      <formula>TRIM(N4)="ค้าง"</formula>
    </cfRule>
  </conditionalFormatting>
  <dataValidations count="1">
    <dataValidation type="list" allowBlank="1" showInputMessage="1" showErrorMessage="1" errorTitle="สถานะ" error="เลือก ชำระแล้ว หรือ ค้าง จากรายการ" promptTitle="สถานะ" prompt="เลือก ชำระแล้ว หรือ ค้าง" sqref="N4:N33">
      <formula1>"ชำระแล้ว,ค้าง"</formula1>
    </dataValidation>
  </dataValidations>
  <printOptions gridLines="1"/>
  <pageMargins left="0.4" right="0.4" top="0.5" bottom="0.5" header="0.3" footer="0.3"/>
  <pageSetup paperSize="9" orientation="landscape" fitToWidth="1" fitToHeight="0"/>
  <ignoredErrors>
    <ignoredError numberStoredAsText="1" sqref="A1:O3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cols>
    <col min="1" max="1" width="44.83203125" customWidth="1"/>
    <col min="2" max="2" width="16.83203125" customWidth="1"/>
  </cols>
  <sheetData>
    <row r="1">
      <c r="A1" t="str">
        <v>สรุปประจำเดือน</v>
      </c>
    </row>
    <row r="2">
      <c r="A2" t="str">
        <f>'ตั้งค่า'!B3&amp;" "&amp;'ตั้งค่า'!B4</f>
        <v/>
      </c>
    </row>
    <row r="4">
      <c r="A4" t="str">
        <v>รายรับ</v>
      </c>
      <c r="B4" t="str">
        <v>บาท</v>
      </c>
    </row>
    <row r="5">
      <c r="A5" t="str">
        <v>จำนวนห้องที่มีผู้เช่า (มีค่าห้อง)</v>
      </c>
      <c r="B5" s="2">
        <f>COUNT('บิลรายเดือน'!C4:C33)</f>
        <v>0</v>
      </c>
    </row>
    <row r="6">
      <c r="A6" t="str">
        <v>ค่าห้องรวม</v>
      </c>
      <c r="B6" s="1">
        <f>SUM('บิลรายเดือน'!C4:C33)</f>
        <v>0</v>
      </c>
    </row>
    <row r="7">
      <c r="A7" t="str">
        <v>ค่าน้ำรวม</v>
      </c>
      <c r="B7" s="1">
        <f>SUM('บิลรายเดือน'!G4:G33)</f>
        <v>0</v>
      </c>
    </row>
    <row r="8">
      <c r="A8" t="str">
        <v>ค่าไฟรวม</v>
      </c>
      <c r="B8" s="1">
        <f>SUM('บิลรายเดือน'!K4:K33)</f>
        <v>0</v>
      </c>
    </row>
    <row r="9">
      <c r="A9" t="str">
        <v>ค่าอื่น ๆ รวม</v>
      </c>
      <c r="B9" s="1">
        <f>SUM('บิลรายเดือน'!L4:L33)</f>
        <v>0</v>
      </c>
    </row>
    <row r="10">
      <c r="A10" t="str">
        <v>ยอดที่ต้องเก็บทั้งหมด</v>
      </c>
      <c r="B10" s="1">
        <f>SUM(B6:B9)</f>
        <v>0</v>
      </c>
    </row>
    <row r="11">
      <c r="A11" t="str">
        <v>เก็บได้แล้ว (สถานะ = ชำระแล้ว)</v>
      </c>
      <c r="B11" s="1">
        <f>SUMPRODUCT((TRIM('บิลรายเดือน'!N4:N33)="ชำระแล้ว")*'บิลรายเดือน'!M4:M33)</f>
        <v>0</v>
      </c>
    </row>
    <row r="12">
      <c r="A12" t="str">
        <v>ยังค้างชำระ</v>
      </c>
      <c r="B12" s="1">
        <f>B10-B11</f>
        <v>0</v>
      </c>
    </row>
    <row r="13">
      <c r="A13" t="str">
        <v>จำนวนห้องที่ยังค้าง</v>
      </c>
      <c r="B13" s="2">
        <f>B5-SUMPRODUCT((TRIM('บิลรายเดือน'!N4:N33)="ชำระแล้ว")*('บิลรายเดือน'!C4:C33&lt;&gt;""))</f>
        <v>0</v>
      </c>
    </row>
    <row r="15">
      <c r="A15" t="str">
        <v>รายจ่ายของหอ (พิมพ์เอง)</v>
      </c>
      <c r="B15" t="str">
        <v>บาท</v>
      </c>
    </row>
    <row r="16">
      <c r="A16" t="str">
        <v>ค่าน้ำ-ค่าไฟที่หอจ่ายให้การประปา/การไฟฟ้า</v>
      </c>
      <c r="B16" s="1"/>
    </row>
    <row r="17">
      <c r="A17" t="str">
        <v>ค่าจ้างแม่บ้าน/ผู้ดูแล</v>
      </c>
      <c r="B17" s="1"/>
    </row>
    <row r="18">
      <c r="A18" t="str">
        <v>ค่าซ่อมบำรุง</v>
      </c>
      <c r="B18" s="1"/>
    </row>
    <row r="19">
      <c r="A19" t="str">
        <v>ค่าอินเทอร์เน็ต</v>
      </c>
      <c r="B19" s="1"/>
    </row>
    <row r="20">
      <c r="A20" t="str">
        <v>ค่างวด/ดอกเบี้ย</v>
      </c>
      <c r="B20" s="1"/>
    </row>
    <row r="21">
      <c r="A21" t="str">
        <v>อื่น ๆ</v>
      </c>
      <c r="B21" s="1"/>
    </row>
    <row r="22">
      <c r="A22" t="str">
        <v>รายจ่ายรวม</v>
      </c>
      <c r="B22" s="1">
        <f>SUM(B16:B21)</f>
        <v>0</v>
      </c>
    </row>
    <row r="24">
      <c r="A24" t="str">
        <v>กำไรสุทธิ (เก็บได้จริง - รายจ่าย)</v>
      </c>
      <c r="B24" s="1">
        <f>B11-B22</f>
        <v>0</v>
      </c>
    </row>
    <row r="25">
      <c r="A25" t="str">
        <v>กำไรถ้าเก็บได้ครบ (ยอดที่ต้องเก็บ - รายจ่าย)</v>
      </c>
      <c r="B25" s="1">
        <f>B10-B22</f>
        <v>0</v>
      </c>
    </row>
  </sheetData>
  <ignoredErrors>
    <ignoredError numberStoredAsText="1" sqref="A1:B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วิธีใช้</vt:lpstr>
      <vt:lpstr>ตั้งค่า</vt:lpstr>
      <vt:lpstr>บิลรายเดือน</vt:lpstr>
      <vt:lpstr>สรุป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2026-10-15T00:00:00Z</dcterms:created>
  <dc:creator>HorHub</dc:creator>
  <dc:title>บัญชีหอพัก (ฟรี) — HorHub</dc:title>
</cp:coreProperties>
</file>